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Exportations" sheetId="11" r:id="rId1"/>
  </sheets>
  <calcPr calcId="152511"/>
</workbook>
</file>

<file path=xl/calcChain.xml><?xml version="1.0" encoding="utf-8"?>
<calcChain xmlns="http://schemas.openxmlformats.org/spreadsheetml/2006/main">
  <c r="M17" i="11" l="1"/>
  <c r="C13" i="11"/>
  <c r="D10" i="11"/>
  <c r="D15" i="11" s="1"/>
  <c r="E10" i="11"/>
  <c r="E15" i="11" s="1"/>
  <c r="F10" i="11"/>
  <c r="F15" i="11" s="1"/>
  <c r="F26" i="11" s="1"/>
  <c r="G10" i="11"/>
  <c r="G15" i="11" s="1"/>
  <c r="H10" i="11"/>
  <c r="H14" i="11" s="1"/>
  <c r="I10" i="11"/>
  <c r="I15" i="11" s="1"/>
  <c r="J10" i="11"/>
  <c r="J15" i="11" s="1"/>
  <c r="K10" i="11"/>
  <c r="K14" i="11" s="1"/>
  <c r="L10" i="11"/>
  <c r="L15" i="11" s="1"/>
  <c r="M10" i="11"/>
  <c r="M15" i="11" s="1"/>
  <c r="C10" i="11"/>
  <c r="C16" i="11" s="1"/>
  <c r="G19" i="11" l="1"/>
  <c r="G13" i="11"/>
  <c r="C19" i="11"/>
  <c r="I17" i="11"/>
  <c r="C15" i="11"/>
  <c r="K13" i="11"/>
  <c r="J18" i="11"/>
  <c r="E17" i="11"/>
  <c r="E28" i="11" s="1"/>
  <c r="J14" i="11"/>
  <c r="K19" i="11"/>
  <c r="K30" i="11" s="1"/>
  <c r="F18" i="11"/>
  <c r="K15" i="11"/>
  <c r="K26" i="11" s="1"/>
  <c r="F14" i="11"/>
  <c r="H16" i="11"/>
  <c r="D16" i="11"/>
  <c r="D13" i="11"/>
  <c r="D24" i="11" s="1"/>
  <c r="H13" i="11"/>
  <c r="L13" i="11"/>
  <c r="K20" i="11"/>
  <c r="G20" i="11"/>
  <c r="G31" i="11" s="1"/>
  <c r="C20" i="11"/>
  <c r="J19" i="11"/>
  <c r="F19" i="11"/>
  <c r="F30" i="11" s="1"/>
  <c r="M18" i="11"/>
  <c r="M29" i="11" s="1"/>
  <c r="I18" i="11"/>
  <c r="I29" i="11" s="1"/>
  <c r="E18" i="11"/>
  <c r="L17" i="11"/>
  <c r="H17" i="11"/>
  <c r="H28" i="11" s="1"/>
  <c r="D17" i="11"/>
  <c r="K16" i="11"/>
  <c r="G16" i="11"/>
  <c r="M14" i="11"/>
  <c r="M25" i="11" s="1"/>
  <c r="I14" i="11"/>
  <c r="E14" i="11"/>
  <c r="H20" i="11"/>
  <c r="L16" i="11"/>
  <c r="L27" i="11" s="1"/>
  <c r="C27" i="11"/>
  <c r="J25" i="11"/>
  <c r="F25" i="11"/>
  <c r="E13" i="11"/>
  <c r="E24" i="11" s="1"/>
  <c r="I13" i="11"/>
  <c r="M13" i="11"/>
  <c r="J20" i="11"/>
  <c r="F20" i="11"/>
  <c r="M19" i="11"/>
  <c r="I19" i="11"/>
  <c r="E19" i="11"/>
  <c r="L18" i="11"/>
  <c r="L29" i="11" s="1"/>
  <c r="H18" i="11"/>
  <c r="D18" i="11"/>
  <c r="K17" i="11"/>
  <c r="G17" i="11"/>
  <c r="G28" i="11" s="1"/>
  <c r="C17" i="11"/>
  <c r="C28" i="11" s="1"/>
  <c r="J16" i="11"/>
  <c r="F16" i="11"/>
  <c r="L14" i="11"/>
  <c r="D14" i="11"/>
  <c r="H25" i="11"/>
  <c r="L20" i="11"/>
  <c r="D20" i="11"/>
  <c r="D31" i="11" s="1"/>
  <c r="I25" i="11"/>
  <c r="E25" i="11"/>
  <c r="F13" i="11"/>
  <c r="F24" i="11" s="1"/>
  <c r="J13" i="11"/>
  <c r="J24" i="11" s="1"/>
  <c r="J35" i="11" s="1"/>
  <c r="M20" i="11"/>
  <c r="I20" i="11"/>
  <c r="E20" i="11"/>
  <c r="E31" i="11" s="1"/>
  <c r="L19" i="11"/>
  <c r="L30" i="11" s="1"/>
  <c r="H19" i="11"/>
  <c r="D19" i="11"/>
  <c r="K18" i="11"/>
  <c r="G18" i="11"/>
  <c r="G29" i="11" s="1"/>
  <c r="C18" i="11"/>
  <c r="C29" i="11" s="1"/>
  <c r="J17" i="11"/>
  <c r="J28" i="11" s="1"/>
  <c r="F17" i="11"/>
  <c r="F28" i="11" s="1"/>
  <c r="M16" i="11"/>
  <c r="M27" i="11" s="1"/>
  <c r="I16" i="11"/>
  <c r="E16" i="11"/>
  <c r="H15" i="11"/>
  <c r="G14" i="11"/>
  <c r="G25" i="11" s="1"/>
  <c r="C14" i="11"/>
  <c r="D27" i="11"/>
  <c r="C24" i="11"/>
  <c r="C26" i="11"/>
  <c r="H24" i="11"/>
  <c r="H31" i="11"/>
  <c r="J30" i="11"/>
  <c r="H29" i="11"/>
  <c r="J26" i="11"/>
  <c r="M31" i="11"/>
  <c r="M30" i="11"/>
  <c r="E27" i="11"/>
  <c r="L31" i="11"/>
  <c r="C30" i="11"/>
  <c r="C25" i="11"/>
  <c r="G30" i="11"/>
  <c r="K28" i="11"/>
  <c r="G26" i="11"/>
  <c r="I24" i="11"/>
  <c r="I26" i="11"/>
  <c r="I28" i="11"/>
  <c r="L26" i="11"/>
  <c r="L28" i="11"/>
  <c r="K24" i="11"/>
  <c r="K31" i="11"/>
  <c r="E29" i="11"/>
  <c r="I27" i="11"/>
  <c r="M24" i="11"/>
  <c r="M26" i="11"/>
  <c r="M28" i="11"/>
  <c r="E26" i="11"/>
  <c r="E30" i="11"/>
  <c r="H26" i="11"/>
  <c r="H30" i="11"/>
  <c r="D26" i="11"/>
  <c r="D28" i="11"/>
  <c r="D30" i="11"/>
  <c r="K25" i="11"/>
  <c r="K27" i="11"/>
  <c r="K29" i="11"/>
  <c r="G27" i="11"/>
  <c r="G24" i="11"/>
  <c r="L24" i="11"/>
  <c r="I31" i="11"/>
  <c r="I30" i="11"/>
  <c r="D29" i="11"/>
  <c r="H27" i="11"/>
  <c r="L25" i="11"/>
  <c r="D25" i="11"/>
  <c r="C31" i="11"/>
  <c r="J31" i="11"/>
  <c r="F31" i="11"/>
  <c r="J29" i="11"/>
  <c r="F29" i="11"/>
  <c r="J27" i="11"/>
  <c r="F27" i="11"/>
  <c r="F35" i="11" s="1"/>
  <c r="E35" i="11" l="1"/>
  <c r="G35" i="11"/>
  <c r="D35" i="11"/>
  <c r="H35" i="11"/>
  <c r="K35" i="11"/>
  <c r="C35" i="11"/>
  <c r="L35" i="11"/>
  <c r="M35" i="11"/>
  <c r="I35" i="11"/>
</calcChain>
</file>

<file path=xl/sharedStrings.xml><?xml version="1.0" encoding="utf-8"?>
<sst xmlns="http://schemas.openxmlformats.org/spreadsheetml/2006/main" count="32" uniqueCount="14">
  <si>
    <t>Automobile</t>
  </si>
  <si>
    <t>Agriculture et Agro-alimentaire</t>
  </si>
  <si>
    <t>Phosphates et dérivés</t>
  </si>
  <si>
    <t>Textile et Cuir</t>
  </si>
  <si>
    <t>Aéronautique</t>
  </si>
  <si>
    <t>Electronique et Electricité</t>
  </si>
  <si>
    <t>Autres extractions minières</t>
  </si>
  <si>
    <t>Autres Industries</t>
  </si>
  <si>
    <t>SECTEUR</t>
  </si>
  <si>
    <t>Carré de la part de marché pour chaque secteur</t>
  </si>
  <si>
    <t>TOTAL EXPORTATIONS</t>
  </si>
  <si>
    <t>Part de marché pour chaque secteur (en %)</t>
  </si>
  <si>
    <t>DATA</t>
  </si>
  <si>
    <t>Iindice IHH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</si>
</sst>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8" formatCode="#,##0.000"/>
    <numFmt numFmtId="169" formatCode="#,##0.0000"/>
  </numFmts>
  <fonts count="9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SWISS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" fontId="2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1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164" fontId="1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9" fontId="1" fillId="0" borderId="13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9" fontId="1" fillId="0" borderId="14" xfId="0" applyNumberFormat="1" applyFont="1" applyBorder="1" applyAlignment="1">
      <alignment horizontal="center" vertical="center"/>
    </xf>
    <xf numFmtId="169" fontId="1" fillId="0" borderId="15" xfId="0" applyNumberFormat="1" applyFont="1" applyBorder="1" applyAlignment="1">
      <alignment horizontal="center" vertical="center"/>
    </xf>
    <xf numFmtId="169" fontId="1" fillId="0" borderId="16" xfId="0" applyNumberFormat="1" applyFont="1" applyBorder="1" applyAlignment="1">
      <alignment horizontal="center" vertical="center"/>
    </xf>
    <xf numFmtId="169" fontId="1" fillId="0" borderId="17" xfId="0" applyNumberFormat="1" applyFont="1" applyBorder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/>
    <xf numFmtId="0" fontId="7" fillId="3" borderId="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‏_x001d_ً½_x000c_'ے-_x000d_ ےU_x0001_ٌ_x0005_ˆ_x0008__x0007__x0001__x0001_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fr-FR" sz="2400" b="1" i="0" u="none" strike="noStrike" cap="none" baseline="0"/>
              <a:t>Évolution de la diversification des exportations (2014-2024)</a:t>
            </a:r>
            <a:endParaRPr lang="en-US" sz="2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none" spc="2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Exportations!$A$35:$B$35</c:f>
              <c:strCache>
                <c:ptCount val="2"/>
                <c:pt idx="0">
                  <c:v>Iindice IHH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rgbClr val="0070C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Exportations!$C$34:$M$34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Exportations!$C$35:$M$35</c:f>
              <c:numCache>
                <c:formatCode>#\ ##0.000</c:formatCode>
                <c:ptCount val="11"/>
                <c:pt idx="0">
                  <c:v>0.17266852087480133</c:v>
                </c:pt>
                <c:pt idx="1">
                  <c:v>0.18324403494739627</c:v>
                </c:pt>
                <c:pt idx="2">
                  <c:v>0.18860626654206689</c:v>
                </c:pt>
                <c:pt idx="3">
                  <c:v>0.1864251928130517</c:v>
                </c:pt>
                <c:pt idx="4">
                  <c:v>0.18785939445674868</c:v>
                </c:pt>
                <c:pt idx="5">
                  <c:v>0.18830310287958471</c:v>
                </c:pt>
                <c:pt idx="6">
                  <c:v>0.19788473994620615</c:v>
                </c:pt>
                <c:pt idx="7">
                  <c:v>0.19543568664855762</c:v>
                </c:pt>
                <c:pt idx="8">
                  <c:v>0.20155078663347734</c:v>
                </c:pt>
                <c:pt idx="9">
                  <c:v>0.20878875148030002</c:v>
                </c:pt>
                <c:pt idx="10">
                  <c:v>0.211187899364885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9996816"/>
        <c:axId val="89990288"/>
      </c:lineChart>
      <c:catAx>
        <c:axId val="89996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89990288"/>
        <c:crosses val="autoZero"/>
        <c:auto val="1"/>
        <c:lblAlgn val="ctr"/>
        <c:lblOffset val="100"/>
        <c:noMultiLvlLbl val="0"/>
      </c:catAx>
      <c:valAx>
        <c:axId val="89990288"/>
        <c:scaling>
          <c:orientation val="minMax"/>
          <c:min val="0.16000000000000003"/>
        </c:scaling>
        <c:delete val="1"/>
        <c:axPos val="l"/>
        <c:numFmt formatCode="#\ ##0.000" sourceLinked="1"/>
        <c:majorTickMark val="none"/>
        <c:minorTickMark val="none"/>
        <c:tickLblPos val="nextTo"/>
        <c:crossAx val="8999681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171450</xdr:rowOff>
    </xdr:from>
    <xdr:to>
      <xdr:col>26</xdr:col>
      <xdr:colOff>390525</xdr:colOff>
      <xdr:row>35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85" zoomScaleNormal="85" workbookViewId="0">
      <selection activeCell="AB26" sqref="AB26"/>
    </sheetView>
  </sheetViews>
  <sheetFormatPr baseColWidth="10" defaultRowHeight="15"/>
  <cols>
    <col min="1" max="1" width="36.28515625" bestFit="1" customWidth="1"/>
    <col min="2" max="2" width="36.28515625" customWidth="1"/>
  </cols>
  <sheetData>
    <row r="1" spans="1:13" ht="19.5" thickBot="1">
      <c r="B1" s="11" t="s">
        <v>8</v>
      </c>
      <c r="C1" s="8">
        <v>2014</v>
      </c>
      <c r="D1" s="9">
        <v>2015</v>
      </c>
      <c r="E1" s="9">
        <v>2016</v>
      </c>
      <c r="F1" s="9">
        <v>2017</v>
      </c>
      <c r="G1" s="9">
        <v>2018</v>
      </c>
      <c r="H1" s="9">
        <v>2019</v>
      </c>
      <c r="I1" s="9">
        <v>2020</v>
      </c>
      <c r="J1" s="9">
        <v>2021</v>
      </c>
      <c r="K1" s="9">
        <v>2022</v>
      </c>
      <c r="L1" s="9">
        <v>2023</v>
      </c>
      <c r="M1" s="10">
        <v>2024</v>
      </c>
    </row>
    <row r="2" spans="1:13" ht="18.75">
      <c r="A2" s="29" t="s">
        <v>12</v>
      </c>
      <c r="B2" s="26" t="s">
        <v>0</v>
      </c>
      <c r="C2" s="13">
        <v>45.152999999999999</v>
      </c>
      <c r="D2" s="1">
        <v>54.658000000000001</v>
      </c>
      <c r="E2" s="1">
        <v>61.37</v>
      </c>
      <c r="F2" s="1">
        <v>67.733999999999995</v>
      </c>
      <c r="G2" s="1">
        <v>76.664000000000001</v>
      </c>
      <c r="H2" s="1">
        <v>81.558999999999997</v>
      </c>
      <c r="I2" s="1">
        <v>75.120999999999995</v>
      </c>
      <c r="J2" s="1">
        <v>87.078999999999994</v>
      </c>
      <c r="K2" s="1">
        <v>115.411</v>
      </c>
      <c r="L2" s="1">
        <v>148.196</v>
      </c>
      <c r="M2" s="14">
        <v>157.602</v>
      </c>
    </row>
    <row r="3" spans="1:13" ht="18.75">
      <c r="A3" s="30"/>
      <c r="B3" s="26" t="s">
        <v>1</v>
      </c>
      <c r="C3" s="13">
        <v>38.959000000000003</v>
      </c>
      <c r="D3" s="1">
        <v>45.87</v>
      </c>
      <c r="E3" s="1">
        <v>50.085000000000001</v>
      </c>
      <c r="F3" s="1">
        <v>54.408000000000001</v>
      </c>
      <c r="G3" s="1">
        <v>58.401000000000003</v>
      </c>
      <c r="H3" s="1">
        <v>62.067</v>
      </c>
      <c r="I3" s="1">
        <v>62.593000000000004</v>
      </c>
      <c r="J3" s="1">
        <v>69.881</v>
      </c>
      <c r="K3" s="1">
        <v>83.227000000000004</v>
      </c>
      <c r="L3" s="1">
        <v>83.212000000000003</v>
      </c>
      <c r="M3" s="14">
        <v>85.81</v>
      </c>
    </row>
    <row r="4" spans="1:13" ht="18.75">
      <c r="A4" s="30"/>
      <c r="B4" s="26" t="s">
        <v>2</v>
      </c>
      <c r="C4" s="13">
        <v>38.301000000000002</v>
      </c>
      <c r="D4" s="1">
        <v>44.4</v>
      </c>
      <c r="E4" s="1">
        <v>39.598999999999997</v>
      </c>
      <c r="F4" s="1">
        <v>44.21</v>
      </c>
      <c r="G4" s="1">
        <v>51.988999999999997</v>
      </c>
      <c r="H4" s="1">
        <v>48.945</v>
      </c>
      <c r="I4" s="1">
        <v>50.869</v>
      </c>
      <c r="J4" s="1">
        <v>80.271000000000001</v>
      </c>
      <c r="K4" s="1">
        <v>115.483</v>
      </c>
      <c r="L4" s="1">
        <v>76.695999999999998</v>
      </c>
      <c r="M4" s="14">
        <v>86.759</v>
      </c>
    </row>
    <row r="5" spans="1:13" ht="18.75">
      <c r="A5" s="30"/>
      <c r="B5" s="26" t="s">
        <v>3</v>
      </c>
      <c r="C5" s="13">
        <v>33.527999999999999</v>
      </c>
      <c r="D5" s="1">
        <v>33.064</v>
      </c>
      <c r="E5" s="1">
        <v>35.290999999999997</v>
      </c>
      <c r="F5" s="1">
        <v>36.966999999999999</v>
      </c>
      <c r="G5" s="1">
        <v>37.911000000000001</v>
      </c>
      <c r="H5" s="1">
        <v>36.801000000000002</v>
      </c>
      <c r="I5" s="1">
        <v>29.905000000000001</v>
      </c>
      <c r="J5" s="1">
        <v>36.408999999999999</v>
      </c>
      <c r="K5" s="1">
        <v>43.898000000000003</v>
      </c>
      <c r="L5" s="1">
        <v>46.093000000000004</v>
      </c>
      <c r="M5" s="14">
        <v>45.88</v>
      </c>
    </row>
    <row r="6" spans="1:13" ht="18.75">
      <c r="A6" s="30"/>
      <c r="B6" s="26" t="s">
        <v>4</v>
      </c>
      <c r="C6" s="13">
        <v>7.6909999999999998</v>
      </c>
      <c r="D6" s="1">
        <v>8.8979999999999997</v>
      </c>
      <c r="E6" s="1">
        <v>10.212</v>
      </c>
      <c r="F6" s="1">
        <v>11.917999999999999</v>
      </c>
      <c r="G6" s="1">
        <v>15.135999999999999</v>
      </c>
      <c r="H6" s="1">
        <v>18.152999999999999</v>
      </c>
      <c r="I6" s="1">
        <v>13.378</v>
      </c>
      <c r="J6" s="1">
        <v>16.419</v>
      </c>
      <c r="K6" s="1">
        <v>22.167000000000002</v>
      </c>
      <c r="L6" s="1">
        <v>23.007999999999999</v>
      </c>
      <c r="M6" s="14">
        <v>26.446999999999999</v>
      </c>
    </row>
    <row r="7" spans="1:13" ht="18.75">
      <c r="A7" s="30"/>
      <c r="B7" s="26" t="s">
        <v>5</v>
      </c>
      <c r="C7" s="13">
        <v>7.1470000000000002</v>
      </c>
      <c r="D7" s="1">
        <v>6.7050000000000001</v>
      </c>
      <c r="E7" s="1">
        <v>6.8609999999999998</v>
      </c>
      <c r="F7" s="1">
        <v>7.5579999999999998</v>
      </c>
      <c r="G7" s="1">
        <v>8.33</v>
      </c>
      <c r="H7" s="1">
        <v>9.2210000000000001</v>
      </c>
      <c r="I7" s="1">
        <v>7.6790000000000003</v>
      </c>
      <c r="J7" s="1">
        <v>10.632999999999999</v>
      </c>
      <c r="K7" s="1">
        <v>15.147</v>
      </c>
      <c r="L7" s="1">
        <v>18.323</v>
      </c>
      <c r="M7" s="14">
        <v>18.344999999999999</v>
      </c>
    </row>
    <row r="8" spans="1:13" ht="18.75">
      <c r="A8" s="30"/>
      <c r="B8" s="26" t="s">
        <v>6</v>
      </c>
      <c r="C8" s="13">
        <v>3.7480000000000002</v>
      </c>
      <c r="D8" s="1">
        <v>4.0789999999999997</v>
      </c>
      <c r="E8" s="1">
        <v>3.4780000000000002</v>
      </c>
      <c r="F8" s="1">
        <v>4.7699999999999996</v>
      </c>
      <c r="G8" s="1">
        <v>4.5309999999999997</v>
      </c>
      <c r="H8" s="1">
        <v>4.2009999999999996</v>
      </c>
      <c r="I8" s="1">
        <v>3.4460000000000002</v>
      </c>
      <c r="J8" s="1">
        <v>4.9690000000000003</v>
      </c>
      <c r="K8" s="1">
        <v>5.6349999999999998</v>
      </c>
      <c r="L8" s="1">
        <v>5.4459999999999997</v>
      </c>
      <c r="M8" s="14">
        <v>5.57</v>
      </c>
    </row>
    <row r="9" spans="1:13" ht="19.5" thickBot="1">
      <c r="A9" s="31"/>
      <c r="B9" s="26" t="s">
        <v>7</v>
      </c>
      <c r="C9" s="13">
        <v>26.280999999999999</v>
      </c>
      <c r="D9" s="1">
        <v>20.366</v>
      </c>
      <c r="E9" s="1">
        <v>18.754999999999999</v>
      </c>
      <c r="F9" s="1">
        <v>21.276</v>
      </c>
      <c r="G9" s="1">
        <v>22.478999999999999</v>
      </c>
      <c r="H9" s="1">
        <v>23.548999999999999</v>
      </c>
      <c r="I9" s="1">
        <v>20.097999999999999</v>
      </c>
      <c r="J9" s="1">
        <v>23.744</v>
      </c>
      <c r="K9" s="1">
        <v>27.643999999999998</v>
      </c>
      <c r="L9" s="1">
        <v>29.234999999999999</v>
      </c>
      <c r="M9" s="14">
        <v>28.564</v>
      </c>
    </row>
    <row r="10" spans="1:13" ht="29.25" customHeight="1" thickBot="1">
      <c r="A10" s="28"/>
      <c r="B10" s="27" t="s">
        <v>10</v>
      </c>
      <c r="C10" s="15">
        <f>SUM(C2:C9)</f>
        <v>200.80799999999999</v>
      </c>
      <c r="D10" s="16">
        <f t="shared" ref="D10:M10" si="0">SUM(D2:D9)</f>
        <v>218.04000000000002</v>
      </c>
      <c r="E10" s="16">
        <f t="shared" si="0"/>
        <v>225.65099999999998</v>
      </c>
      <c r="F10" s="16">
        <f t="shared" si="0"/>
        <v>248.84100000000004</v>
      </c>
      <c r="G10" s="16">
        <f t="shared" si="0"/>
        <v>275.44100000000003</v>
      </c>
      <c r="H10" s="16">
        <f t="shared" si="0"/>
        <v>284.49599999999998</v>
      </c>
      <c r="I10" s="16">
        <f t="shared" si="0"/>
        <v>263.089</v>
      </c>
      <c r="J10" s="16">
        <f t="shared" si="0"/>
        <v>329.40499999999997</v>
      </c>
      <c r="K10" s="16">
        <f t="shared" si="0"/>
        <v>428.61200000000002</v>
      </c>
      <c r="L10" s="16">
        <f t="shared" si="0"/>
        <v>430.20900000000006</v>
      </c>
      <c r="M10" s="17">
        <f t="shared" si="0"/>
        <v>454.97699999999998</v>
      </c>
    </row>
    <row r="11" spans="1:13" ht="15.75" thickBot="1"/>
    <row r="12" spans="1:13" ht="19.5" thickBot="1">
      <c r="B12" s="11" t="s">
        <v>8</v>
      </c>
      <c r="C12" s="8">
        <v>2014</v>
      </c>
      <c r="D12" s="9">
        <v>2015</v>
      </c>
      <c r="E12" s="9">
        <v>2016</v>
      </c>
      <c r="F12" s="9">
        <v>2017</v>
      </c>
      <c r="G12" s="9">
        <v>2018</v>
      </c>
      <c r="H12" s="9">
        <v>2019</v>
      </c>
      <c r="I12" s="9">
        <v>2020</v>
      </c>
      <c r="J12" s="9">
        <v>2021</v>
      </c>
      <c r="K12" s="9">
        <v>2022</v>
      </c>
      <c r="L12" s="9">
        <v>2023</v>
      </c>
      <c r="M12" s="10">
        <v>2024</v>
      </c>
    </row>
    <row r="13" spans="1:13" ht="18.75">
      <c r="A13" s="29" t="s">
        <v>11</v>
      </c>
      <c r="B13" s="12" t="s">
        <v>0</v>
      </c>
      <c r="C13" s="19">
        <f>C2/$C$10</f>
        <v>0.22485657941914666</v>
      </c>
      <c r="D13" s="20">
        <f>D2/$D$10</f>
        <v>0.25067877453678222</v>
      </c>
      <c r="E13" s="20">
        <f>E2/$E$10</f>
        <v>0.27196865956720778</v>
      </c>
      <c r="F13" s="20">
        <f>F2/$F$10</f>
        <v>0.27219790950848127</v>
      </c>
      <c r="G13" s="20">
        <f>G2/$G$10</f>
        <v>0.27833183876038786</v>
      </c>
      <c r="H13" s="20">
        <f>H2/$H$10</f>
        <v>0.28667889882458808</v>
      </c>
      <c r="I13" s="20">
        <f>I2/$I$10</f>
        <v>0.28553455294596125</v>
      </c>
      <c r="J13" s="20">
        <f>J2/$J$10</f>
        <v>0.26435239295092666</v>
      </c>
      <c r="K13" s="20">
        <f>K2/$K$10</f>
        <v>0.26926684273888735</v>
      </c>
      <c r="L13" s="20">
        <f>L2/$L$10</f>
        <v>0.34447442987013283</v>
      </c>
      <c r="M13" s="21">
        <f>M2/$M$10</f>
        <v>0.34639553208184154</v>
      </c>
    </row>
    <row r="14" spans="1:13" ht="18.75">
      <c r="A14" s="30"/>
      <c r="B14" s="12" t="s">
        <v>1</v>
      </c>
      <c r="C14" s="19">
        <f t="shared" ref="C14:C20" si="1">C3/$C$10</f>
        <v>0.19401119477311662</v>
      </c>
      <c r="D14" s="20">
        <f t="shared" ref="D14:D20" si="2">D3/$D$10</f>
        <v>0.21037424325811774</v>
      </c>
      <c r="E14" s="20">
        <f t="shared" ref="E14:E20" si="3">E3/$E$10</f>
        <v>0.22195780209261207</v>
      </c>
      <c r="F14" s="20">
        <f t="shared" ref="F14:F20" si="4">F3/$F$10</f>
        <v>0.21864564119256871</v>
      </c>
      <c r="G14" s="20">
        <f t="shared" ref="G14:G20" si="5">G3/$G$10</f>
        <v>0.21202725810609169</v>
      </c>
      <c r="H14" s="20">
        <f t="shared" ref="H14:H20" si="6">H3/$H$10</f>
        <v>0.21816475451324449</v>
      </c>
      <c r="I14" s="20">
        <f t="shared" ref="I14:I20" si="7">I3/$I$10</f>
        <v>0.23791568632668034</v>
      </c>
      <c r="J14" s="20">
        <f t="shared" ref="J14:J20" si="8">J3/$J$10</f>
        <v>0.212143106510223</v>
      </c>
      <c r="K14" s="20">
        <f t="shared" ref="K14:K20" si="9">K3/$K$10</f>
        <v>0.19417795115395742</v>
      </c>
      <c r="L14" s="20">
        <f t="shared" ref="L14:L20" si="10">L3/$L$10</f>
        <v>0.193422266851693</v>
      </c>
      <c r="M14" s="21">
        <f t="shared" ref="M14:M20" si="11">M3/$M$10</f>
        <v>0.18860294036841424</v>
      </c>
    </row>
    <row r="15" spans="1:13" ht="18.75">
      <c r="A15" s="30"/>
      <c r="B15" s="12" t="s">
        <v>2</v>
      </c>
      <c r="C15" s="19">
        <f t="shared" si="1"/>
        <v>0.19073443289111988</v>
      </c>
      <c r="D15" s="20">
        <f t="shared" si="2"/>
        <v>0.2036323610346725</v>
      </c>
      <c r="E15" s="20">
        <f t="shared" si="3"/>
        <v>0.17548781082290793</v>
      </c>
      <c r="F15" s="20">
        <f t="shared" si="4"/>
        <v>0.17766364867525847</v>
      </c>
      <c r="G15" s="20">
        <f t="shared" si="5"/>
        <v>0.18874822557280865</v>
      </c>
      <c r="H15" s="20">
        <f t="shared" si="6"/>
        <v>0.17204108317867386</v>
      </c>
      <c r="I15" s="20">
        <f t="shared" si="7"/>
        <v>0.19335281976821531</v>
      </c>
      <c r="J15" s="20">
        <f t="shared" si="8"/>
        <v>0.24368482567052718</v>
      </c>
      <c r="K15" s="20">
        <f t="shared" si="9"/>
        <v>0.2694348268363928</v>
      </c>
      <c r="L15" s="20">
        <f t="shared" si="10"/>
        <v>0.17827614020162291</v>
      </c>
      <c r="M15" s="21">
        <f t="shared" si="11"/>
        <v>0.19068876009116945</v>
      </c>
    </row>
    <row r="16" spans="1:13" ht="18.75">
      <c r="A16" s="30"/>
      <c r="B16" s="12" t="s">
        <v>3</v>
      </c>
      <c r="C16" s="19">
        <f t="shared" si="1"/>
        <v>0.16696545954344449</v>
      </c>
      <c r="D16" s="20">
        <f t="shared" si="2"/>
        <v>0.15164190056870297</v>
      </c>
      <c r="E16" s="20">
        <f t="shared" si="3"/>
        <v>0.15639638202356737</v>
      </c>
      <c r="F16" s="20">
        <f t="shared" si="4"/>
        <v>0.14855670890247183</v>
      </c>
      <c r="G16" s="20">
        <f t="shared" si="5"/>
        <v>0.13763746138011407</v>
      </c>
      <c r="H16" s="20">
        <f t="shared" si="6"/>
        <v>0.12935507001855914</v>
      </c>
      <c r="I16" s="20">
        <f t="shared" si="7"/>
        <v>0.11366875848097033</v>
      </c>
      <c r="J16" s="20">
        <f t="shared" si="8"/>
        <v>0.11052959123267711</v>
      </c>
      <c r="K16" s="20">
        <f t="shared" si="9"/>
        <v>0.10241897100407828</v>
      </c>
      <c r="L16" s="20">
        <f t="shared" si="10"/>
        <v>0.10714094777189691</v>
      </c>
      <c r="M16" s="21">
        <f t="shared" si="11"/>
        <v>0.10084026225501511</v>
      </c>
    </row>
    <row r="17" spans="1:13" ht="18.75">
      <c r="A17" s="30"/>
      <c r="B17" s="12" t="s">
        <v>4</v>
      </c>
      <c r="C17" s="19">
        <f t="shared" si="1"/>
        <v>3.8300266921636586E-2</v>
      </c>
      <c r="D17" s="20">
        <f t="shared" si="2"/>
        <v>4.0809025866813425E-2</v>
      </c>
      <c r="E17" s="20">
        <f t="shared" si="3"/>
        <v>4.5255726763896463E-2</v>
      </c>
      <c r="F17" s="20">
        <f t="shared" si="4"/>
        <v>4.7894036754393354E-2</v>
      </c>
      <c r="G17" s="20">
        <f t="shared" si="5"/>
        <v>5.4951877171517664E-2</v>
      </c>
      <c r="H17" s="20">
        <f t="shared" si="6"/>
        <v>6.3807575501940272E-2</v>
      </c>
      <c r="I17" s="20">
        <f t="shared" si="7"/>
        <v>5.0849712454720648E-2</v>
      </c>
      <c r="J17" s="20">
        <f t="shared" si="8"/>
        <v>4.9844416447837776E-2</v>
      </c>
      <c r="K17" s="20">
        <f t="shared" si="9"/>
        <v>5.1718104019486157E-2</v>
      </c>
      <c r="L17" s="20">
        <f t="shared" si="10"/>
        <v>5.3480982499203869E-2</v>
      </c>
      <c r="M17" s="21">
        <f t="shared" si="11"/>
        <v>5.8128213074507065E-2</v>
      </c>
    </row>
    <row r="18" spans="1:13" ht="18.75">
      <c r="A18" s="30"/>
      <c r="B18" s="12" t="s">
        <v>5</v>
      </c>
      <c r="C18" s="19">
        <f t="shared" si="1"/>
        <v>3.5591211505517709E-2</v>
      </c>
      <c r="D18" s="20">
        <f t="shared" si="2"/>
        <v>3.075123830489818E-2</v>
      </c>
      <c r="E18" s="20">
        <f t="shared" si="3"/>
        <v>3.0405360490314691E-2</v>
      </c>
      <c r="F18" s="20">
        <f t="shared" si="4"/>
        <v>3.0372808339461741E-2</v>
      </c>
      <c r="G18" s="20">
        <f t="shared" si="5"/>
        <v>3.0242411260487725E-2</v>
      </c>
      <c r="H18" s="20">
        <f t="shared" si="6"/>
        <v>3.2411703503739953E-2</v>
      </c>
      <c r="I18" s="20">
        <f t="shared" si="7"/>
        <v>2.9187841376872466E-2</v>
      </c>
      <c r="J18" s="20">
        <f t="shared" si="8"/>
        <v>3.2279412880800232E-2</v>
      </c>
      <c r="K18" s="20">
        <f t="shared" si="9"/>
        <v>3.5339654512706126E-2</v>
      </c>
      <c r="L18" s="20">
        <f t="shared" si="10"/>
        <v>4.2590926735609894E-2</v>
      </c>
      <c r="M18" s="21">
        <f t="shared" si="11"/>
        <v>4.0320719508898255E-2</v>
      </c>
    </row>
    <row r="19" spans="1:13" ht="18.75">
      <c r="A19" s="30"/>
      <c r="B19" s="12" t="s">
        <v>6</v>
      </c>
      <c r="C19" s="19">
        <f t="shared" si="1"/>
        <v>1.8664595036054343E-2</v>
      </c>
      <c r="D19" s="20">
        <f t="shared" si="2"/>
        <v>1.8707576591451107E-2</v>
      </c>
      <c r="E19" s="20">
        <f t="shared" si="3"/>
        <v>1.5413182303645898E-2</v>
      </c>
      <c r="F19" s="20">
        <f t="shared" si="4"/>
        <v>1.9168866866794455E-2</v>
      </c>
      <c r="G19" s="20">
        <f t="shared" si="5"/>
        <v>1.6449983844090021E-2</v>
      </c>
      <c r="H19" s="20">
        <f t="shared" si="6"/>
        <v>1.4766464203363141E-2</v>
      </c>
      <c r="I19" s="20">
        <f t="shared" si="7"/>
        <v>1.309822911638267E-2</v>
      </c>
      <c r="J19" s="20">
        <f t="shared" si="8"/>
        <v>1.5084774062324497E-2</v>
      </c>
      <c r="K19" s="20">
        <f t="shared" si="9"/>
        <v>1.3147088742265731E-2</v>
      </c>
      <c r="L19" s="20">
        <f t="shared" si="10"/>
        <v>1.2658963434051819E-2</v>
      </c>
      <c r="M19" s="21">
        <f t="shared" si="11"/>
        <v>1.224237708719342E-2</v>
      </c>
    </row>
    <row r="20" spans="1:13" ht="19.5" thickBot="1">
      <c r="A20" s="31"/>
      <c r="B20" s="12" t="s">
        <v>7</v>
      </c>
      <c r="C20" s="22">
        <f t="shared" si="1"/>
        <v>0.13087625990996374</v>
      </c>
      <c r="D20" s="23">
        <f t="shared" si="2"/>
        <v>9.3404879838561716E-2</v>
      </c>
      <c r="E20" s="23">
        <f t="shared" si="3"/>
        <v>8.311507593584784E-2</v>
      </c>
      <c r="F20" s="23">
        <f t="shared" si="4"/>
        <v>8.5500379760569983E-2</v>
      </c>
      <c r="G20" s="23">
        <f t="shared" si="5"/>
        <v>8.1610943904502228E-2</v>
      </c>
      <c r="H20" s="23">
        <f t="shared" si="6"/>
        <v>8.2774450255891127E-2</v>
      </c>
      <c r="I20" s="23">
        <f t="shared" si="7"/>
        <v>7.6392399530196997E-2</v>
      </c>
      <c r="J20" s="23">
        <f t="shared" si="8"/>
        <v>7.2081480244683596E-2</v>
      </c>
      <c r="K20" s="23">
        <f t="shared" si="9"/>
        <v>6.449656099222606E-2</v>
      </c>
      <c r="L20" s="23">
        <f t="shared" si="10"/>
        <v>6.7955342635788646E-2</v>
      </c>
      <c r="M20" s="24">
        <f t="shared" si="11"/>
        <v>6.2781195532961007E-2</v>
      </c>
    </row>
    <row r="21" spans="1:1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9.5" thickBot="1">
      <c r="B23" s="11" t="s">
        <v>8</v>
      </c>
      <c r="C23" s="2">
        <v>2014</v>
      </c>
      <c r="D23" s="2">
        <v>2015</v>
      </c>
      <c r="E23" s="2">
        <v>2016</v>
      </c>
      <c r="F23" s="2">
        <v>2017</v>
      </c>
      <c r="G23" s="2">
        <v>2018</v>
      </c>
      <c r="H23" s="2">
        <v>2019</v>
      </c>
      <c r="I23" s="2">
        <v>2020</v>
      </c>
      <c r="J23" s="2">
        <v>2021</v>
      </c>
      <c r="K23" s="2">
        <v>2022</v>
      </c>
      <c r="L23" s="2">
        <v>2023</v>
      </c>
      <c r="M23" s="3">
        <v>2024</v>
      </c>
    </row>
    <row r="24" spans="1:13" ht="18.75">
      <c r="A24" s="32" t="s">
        <v>9</v>
      </c>
      <c r="B24" s="12" t="s">
        <v>0</v>
      </c>
      <c r="C24" s="25">
        <f>C13*C13</f>
        <v>5.0560481308079011E-2</v>
      </c>
      <c r="D24" s="25">
        <f t="shared" ref="D24:M24" si="12">D13*D13</f>
        <v>6.2839848003262894E-2</v>
      </c>
      <c r="E24" s="25">
        <f t="shared" si="12"/>
        <v>7.3966951786783766E-2</v>
      </c>
      <c r="F24" s="25">
        <f t="shared" si="12"/>
        <v>7.4091701940787361E-2</v>
      </c>
      <c r="G24" s="25">
        <f t="shared" si="12"/>
        <v>7.7468612467738548E-2</v>
      </c>
      <c r="H24" s="25">
        <f t="shared" si="12"/>
        <v>8.2184791031278404E-2</v>
      </c>
      <c r="I24" s="25">
        <f t="shared" si="12"/>
        <v>8.1529980926049947E-2</v>
      </c>
      <c r="J24" s="25">
        <f t="shared" si="12"/>
        <v>6.9882187658881142E-2</v>
      </c>
      <c r="K24" s="25">
        <f t="shared" si="12"/>
        <v>7.2504632598568694E-2</v>
      </c>
      <c r="L24" s="25">
        <f t="shared" si="12"/>
        <v>0.11866263283435306</v>
      </c>
      <c r="M24" s="25">
        <f t="shared" si="12"/>
        <v>0.11998986464626211</v>
      </c>
    </row>
    <row r="25" spans="1:13" ht="18.75">
      <c r="A25" s="33"/>
      <c r="B25" s="12" t="s">
        <v>1</v>
      </c>
      <c r="C25" s="25">
        <f t="shared" ref="C25:M31" si="13">C14*C14</f>
        <v>3.7640343697292196E-2</v>
      </c>
      <c r="D25" s="25">
        <f t="shared" si="13"/>
        <v>4.4257322226425699E-2</v>
      </c>
      <c r="E25" s="25">
        <f t="shared" si="13"/>
        <v>4.9265265909783147E-2</v>
      </c>
      <c r="F25" s="25">
        <f t="shared" si="13"/>
        <v>4.7805916412509503E-2</v>
      </c>
      <c r="G25" s="25">
        <f t="shared" si="13"/>
        <v>4.4955558179987226E-2</v>
      </c>
      <c r="H25" s="25">
        <f t="shared" si="13"/>
        <v>4.7595860111824234E-2</v>
      </c>
      <c r="I25" s="25">
        <f t="shared" si="13"/>
        <v>5.660387380029535E-2</v>
      </c>
      <c r="J25" s="25">
        <f t="shared" si="13"/>
        <v>4.5004697639807821E-2</v>
      </c>
      <c r="K25" s="25">
        <f t="shared" si="13"/>
        <v>3.7705076714348675E-2</v>
      </c>
      <c r="L25" s="25">
        <f t="shared" si="13"/>
        <v>3.7412173314047538E-2</v>
      </c>
      <c r="M25" s="25">
        <f t="shared" si="13"/>
        <v>3.5571069115611621E-2</v>
      </c>
    </row>
    <row r="26" spans="1:13" ht="18.75">
      <c r="A26" s="33"/>
      <c r="B26" s="12" t="s">
        <v>2</v>
      </c>
      <c r="C26" s="25">
        <f t="shared" si="13"/>
        <v>3.6379623890297114E-2</v>
      </c>
      <c r="D26" s="25">
        <f t="shared" si="13"/>
        <v>4.1466138460555205E-2</v>
      </c>
      <c r="E26" s="25">
        <f t="shared" si="13"/>
        <v>3.0795971747416721E-2</v>
      </c>
      <c r="F26" s="25">
        <f t="shared" si="13"/>
        <v>3.1564372060605667E-2</v>
      </c>
      <c r="G26" s="25">
        <f t="shared" si="13"/>
        <v>3.5625892656883859E-2</v>
      </c>
      <c r="H26" s="25">
        <f t="shared" si="13"/>
        <v>2.9598134301291379E-2</v>
      </c>
      <c r="I26" s="25">
        <f t="shared" si="13"/>
        <v>3.7385312912319953E-2</v>
      </c>
      <c r="J26" s="25">
        <f t="shared" si="13"/>
        <v>5.9382294262075225E-2</v>
      </c>
      <c r="K26" s="25">
        <f t="shared" si="13"/>
        <v>7.2595125912356978E-2</v>
      </c>
      <c r="L26" s="25">
        <f t="shared" si="13"/>
        <v>3.1782382165188708E-2</v>
      </c>
      <c r="M26" s="25">
        <f t="shared" si="13"/>
        <v>3.6362203225107574E-2</v>
      </c>
    </row>
    <row r="27" spans="1:13" ht="18.75">
      <c r="A27" s="33"/>
      <c r="B27" s="12" t="s">
        <v>3</v>
      </c>
      <c r="C27" s="25">
        <f t="shared" si="13"/>
        <v>2.7877464680553601E-2</v>
      </c>
      <c r="D27" s="25">
        <f t="shared" si="13"/>
        <v>2.2995266008088398E-2</v>
      </c>
      <c r="E27" s="25">
        <f t="shared" si="13"/>
        <v>2.4459828310061629E-2</v>
      </c>
      <c r="F27" s="25">
        <f t="shared" si="13"/>
        <v>2.2069095759933752E-2</v>
      </c>
      <c r="G27" s="25">
        <f t="shared" si="13"/>
        <v>1.8944070775162393E-2</v>
      </c>
      <c r="H27" s="25">
        <f t="shared" si="13"/>
        <v>1.673273413950634E-2</v>
      </c>
      <c r="I27" s="25">
        <f t="shared" si="13"/>
        <v>1.2920586654605163E-2</v>
      </c>
      <c r="J27" s="25">
        <f t="shared" si="13"/>
        <v>1.2216790538062693E-2</v>
      </c>
      <c r="K27" s="25">
        <f t="shared" si="13"/>
        <v>1.0489645621534227E-2</v>
      </c>
      <c r="L27" s="25">
        <f t="shared" si="13"/>
        <v>1.147918268946034E-2</v>
      </c>
      <c r="M27" s="25">
        <f t="shared" si="13"/>
        <v>1.0168758491660225E-2</v>
      </c>
    </row>
    <row r="28" spans="1:13" ht="18.75">
      <c r="A28" s="33"/>
      <c r="B28" s="12" t="s">
        <v>4</v>
      </c>
      <c r="C28" s="25">
        <f t="shared" si="13"/>
        <v>1.4669104462686096E-3</v>
      </c>
      <c r="D28" s="25">
        <f t="shared" si="13"/>
        <v>1.6653765921982474E-3</v>
      </c>
      <c r="E28" s="25">
        <f t="shared" si="13"/>
        <v>2.0480808049284545E-3</v>
      </c>
      <c r="F28" s="25">
        <f t="shared" si="13"/>
        <v>2.2938387566311816E-3</v>
      </c>
      <c r="G28" s="25">
        <f t="shared" si="13"/>
        <v>3.0197088046735642E-3</v>
      </c>
      <c r="H28" s="25">
        <f t="shared" si="13"/>
        <v>4.0714066914358084E-3</v>
      </c>
      <c r="I28" s="25">
        <f t="shared" si="13"/>
        <v>2.5856932567277723E-3</v>
      </c>
      <c r="J28" s="25">
        <f t="shared" si="13"/>
        <v>2.4844658510254809E-3</v>
      </c>
      <c r="K28" s="25">
        <f t="shared" si="13"/>
        <v>2.6747622833703903E-3</v>
      </c>
      <c r="L28" s="25">
        <f t="shared" si="13"/>
        <v>2.8602154890801507E-3</v>
      </c>
      <c r="M28" s="25">
        <f t="shared" si="13"/>
        <v>3.3788891552352942E-3</v>
      </c>
    </row>
    <row r="29" spans="1:13" ht="18.75">
      <c r="A29" s="33"/>
      <c r="B29" s="12" t="s">
        <v>5</v>
      </c>
      <c r="C29" s="25">
        <f t="shared" si="13"/>
        <v>1.2667343364304961E-3</v>
      </c>
      <c r="D29" s="25">
        <f t="shared" si="13"/>
        <v>9.4563865728463704E-4</v>
      </c>
      <c r="E29" s="25">
        <f t="shared" si="13"/>
        <v>9.2448594654598966E-4</v>
      </c>
      <c r="F29" s="25">
        <f t="shared" si="13"/>
        <v>9.2250748642567668E-4</v>
      </c>
      <c r="G29" s="25">
        <f t="shared" si="13"/>
        <v>9.1460343884847476E-4</v>
      </c>
      <c r="H29" s="25">
        <f t="shared" si="13"/>
        <v>1.0505185240143487E-3</v>
      </c>
      <c r="I29" s="25">
        <f t="shared" si="13"/>
        <v>8.5193008424146839E-4</v>
      </c>
      <c r="J29" s="25">
        <f t="shared" si="13"/>
        <v>1.0419604959291718E-3</v>
      </c>
      <c r="K29" s="25">
        <f t="shared" si="13"/>
        <v>1.2488911810774304E-3</v>
      </c>
      <c r="L29" s="25">
        <f t="shared" si="13"/>
        <v>1.8139870401980896E-3</v>
      </c>
      <c r="M29" s="25">
        <f t="shared" si="13"/>
        <v>1.6257604217152484E-3</v>
      </c>
    </row>
    <row r="30" spans="1:13" ht="18.75">
      <c r="A30" s="33"/>
      <c r="B30" s="12" t="s">
        <v>6</v>
      </c>
      <c r="C30" s="25">
        <f t="shared" si="13"/>
        <v>3.4836710785990442E-4</v>
      </c>
      <c r="D30" s="25">
        <f t="shared" si="13"/>
        <v>3.4997342192500942E-4</v>
      </c>
      <c r="E30" s="25">
        <f t="shared" si="13"/>
        <v>2.3756618872542305E-4</v>
      </c>
      <c r="F30" s="25">
        <f t="shared" si="13"/>
        <v>3.6744545695689029E-4</v>
      </c>
      <c r="G30" s="25">
        <f t="shared" si="13"/>
        <v>2.7060196847082272E-4</v>
      </c>
      <c r="H30" s="25">
        <f t="shared" si="13"/>
        <v>2.1804846506920503E-4</v>
      </c>
      <c r="I30" s="25">
        <f t="shared" si="13"/>
        <v>1.7156360598525474E-4</v>
      </c>
      <c r="J30" s="25">
        <f t="shared" si="13"/>
        <v>2.2755040851137791E-4</v>
      </c>
      <c r="K30" s="25">
        <f t="shared" si="13"/>
        <v>1.7284594239701031E-4</v>
      </c>
      <c r="L30" s="25">
        <f t="shared" si="13"/>
        <v>1.6024935522466102E-4</v>
      </c>
      <c r="M30" s="25">
        <f t="shared" si="13"/>
        <v>1.4987579674503843E-4</v>
      </c>
    </row>
    <row r="31" spans="1:13" ht="19.5" thickBot="1">
      <c r="A31" s="34"/>
      <c r="B31" s="12" t="s">
        <v>7</v>
      </c>
      <c r="C31" s="25">
        <f t="shared" si="13"/>
        <v>1.7128595408020381E-2</v>
      </c>
      <c r="D31" s="25">
        <f t="shared" si="13"/>
        <v>8.7244715776561531E-3</v>
      </c>
      <c r="E31" s="25">
        <f t="shared" si="13"/>
        <v>6.9081158478217532E-3</v>
      </c>
      <c r="F31" s="25">
        <f t="shared" si="13"/>
        <v>7.3103149392016852E-3</v>
      </c>
      <c r="G31" s="25">
        <f t="shared" si="13"/>
        <v>6.6603461649838097E-3</v>
      </c>
      <c r="H31" s="25">
        <f t="shared" si="13"/>
        <v>6.8516096151649943E-3</v>
      </c>
      <c r="I31" s="25">
        <f t="shared" si="13"/>
        <v>5.8357987059812428E-3</v>
      </c>
      <c r="J31" s="25">
        <f t="shared" si="13"/>
        <v>5.1957397942647117E-3</v>
      </c>
      <c r="K31" s="25">
        <f t="shared" si="13"/>
        <v>4.1598063798239365E-3</v>
      </c>
      <c r="L31" s="25">
        <f t="shared" si="13"/>
        <v>4.6179285927474339E-3</v>
      </c>
      <c r="M31" s="25">
        <f t="shared" si="13"/>
        <v>3.9414785125478835E-3</v>
      </c>
    </row>
    <row r="34" spans="1:13" ht="18.75">
      <c r="C34" s="5">
        <v>2014</v>
      </c>
      <c r="D34" s="5">
        <v>2015</v>
      </c>
      <c r="E34" s="5">
        <v>2016</v>
      </c>
      <c r="F34" s="5">
        <v>2017</v>
      </c>
      <c r="G34" s="5">
        <v>2018</v>
      </c>
      <c r="H34" s="5">
        <v>2019</v>
      </c>
      <c r="I34" s="5">
        <v>2020</v>
      </c>
      <c r="J34" s="5">
        <v>2021</v>
      </c>
      <c r="K34" s="5">
        <v>2022</v>
      </c>
      <c r="L34" s="5">
        <v>2023</v>
      </c>
      <c r="M34" s="6">
        <v>2024</v>
      </c>
    </row>
    <row r="35" spans="1:13" ht="30" customHeight="1">
      <c r="A35" s="35" t="s">
        <v>13</v>
      </c>
      <c r="B35" s="36"/>
      <c r="C35" s="18">
        <f>SUM(C24:C31)</f>
        <v>0.17266852087480133</v>
      </c>
      <c r="D35" s="18">
        <f t="shared" ref="D35:M35" si="14">SUM(D24:D31)</f>
        <v>0.18324403494739627</v>
      </c>
      <c r="E35" s="18">
        <f t="shared" si="14"/>
        <v>0.18860626654206689</v>
      </c>
      <c r="F35" s="18">
        <f t="shared" si="14"/>
        <v>0.1864251928130517</v>
      </c>
      <c r="G35" s="18">
        <f t="shared" si="14"/>
        <v>0.18785939445674868</v>
      </c>
      <c r="H35" s="18">
        <f t="shared" si="14"/>
        <v>0.18830310287958471</v>
      </c>
      <c r="I35" s="18">
        <f t="shared" si="14"/>
        <v>0.19788473994620615</v>
      </c>
      <c r="J35" s="18">
        <f t="shared" si="14"/>
        <v>0.19543568664855762</v>
      </c>
      <c r="K35" s="18">
        <f t="shared" si="14"/>
        <v>0.20155078663347734</v>
      </c>
      <c r="L35" s="18">
        <f t="shared" si="14"/>
        <v>0.20878875148030002</v>
      </c>
      <c r="M35" s="18">
        <f t="shared" si="14"/>
        <v>0.211187899364885</v>
      </c>
    </row>
  </sheetData>
  <mergeCells count="4">
    <mergeCell ref="A13:A20"/>
    <mergeCell ref="A24:A31"/>
    <mergeCell ref="A2:A9"/>
    <mergeCell ref="A35:B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2025-02-07T11:45:02Z</dcterms:modified>
</cp:coreProperties>
</file>